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5ca1d2165ed089/Radna površina/"/>
    </mc:Choice>
  </mc:AlternateContent>
  <xr:revisionPtr revIDLastSave="0" documentId="8_{1E9F4102-BECC-4A7B-8653-D1C4CEC613BB}" xr6:coauthVersionLast="47" xr6:coauthVersionMax="47" xr10:uidLastSave="{00000000-0000-0000-0000-000000000000}"/>
  <bookViews>
    <workbookView xWindow="-108" yWindow="-108" windowWidth="23256" windowHeight="13176" xr2:uid="{506E6AD6-A2C8-4744-803C-89B41075FB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3" i="1"/>
  <c r="G14" i="1"/>
  <c r="G15" i="1"/>
  <c r="G19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16" i="1"/>
  <c r="G17" i="1"/>
  <c r="G18" i="1"/>
  <c r="G8" i="1"/>
  <c r="G7" i="1"/>
  <c r="F24" i="1" l="1"/>
  <c r="F25" i="1"/>
  <c r="F26" i="1"/>
  <c r="F27" i="1"/>
  <c r="F28" i="1"/>
  <c r="F29" i="1"/>
  <c r="F31" i="1"/>
  <c r="F32" i="1"/>
  <c r="F33" i="1"/>
  <c r="F34" i="1"/>
  <c r="F35" i="1"/>
  <c r="F36" i="1"/>
  <c r="F37" i="1"/>
  <c r="F8" i="1"/>
  <c r="F10" i="1"/>
  <c r="F13" i="1"/>
  <c r="F14" i="1"/>
  <c r="F15" i="1"/>
  <c r="F16" i="1"/>
  <c r="F17" i="1"/>
  <c r="F18" i="1"/>
  <c r="F19" i="1"/>
  <c r="F21" i="1"/>
  <c r="F22" i="1"/>
  <c r="F23" i="1"/>
  <c r="F7" i="1"/>
  <c r="E37" i="1" l="1"/>
  <c r="E33" i="1"/>
  <c r="E26" i="1" l="1"/>
  <c r="E8" i="1"/>
  <c r="E7" i="1" s="1"/>
  <c r="D7" i="1"/>
  <c r="D8" i="1"/>
  <c r="D33" i="1" l="1"/>
  <c r="C33" i="1"/>
  <c r="C31" i="1"/>
  <c r="D26" i="1"/>
  <c r="C26" i="1"/>
  <c r="C8" i="1"/>
  <c r="C7" i="1" s="1"/>
  <c r="C37" i="1" s="1"/>
  <c r="D37" i="1" l="1"/>
</calcChain>
</file>

<file path=xl/sharedStrings.xml><?xml version="1.0" encoding="utf-8"?>
<sst xmlns="http://schemas.openxmlformats.org/spreadsheetml/2006/main" count="82" uniqueCount="72">
  <si>
    <t>Turistička zajednica Grada Petrinje</t>
  </si>
  <si>
    <t>R.br.</t>
  </si>
  <si>
    <t xml:space="preserve">RASHODI PO VRSTAMA </t>
  </si>
  <si>
    <t>PLAN 2022.</t>
  </si>
  <si>
    <t>1. IZMJENE I DOPUNE</t>
  </si>
  <si>
    <t>I.</t>
  </si>
  <si>
    <t>PROGRAMSKE AKTIVNOSTI</t>
  </si>
  <si>
    <t>1.</t>
  </si>
  <si>
    <t>Manifestacije i turistički projekti</t>
  </si>
  <si>
    <t>1.1.</t>
  </si>
  <si>
    <t>Bicikliajda Bike express</t>
  </si>
  <si>
    <t>1.2.</t>
  </si>
  <si>
    <t>Biciklijada Putevima bana Jelačića /Biciklijada</t>
  </si>
  <si>
    <t>1.3.</t>
  </si>
  <si>
    <t>Petrinjski fašnik</t>
  </si>
  <si>
    <t>1.4.</t>
  </si>
  <si>
    <t>PUF 53 - Petrinjski ulični festival</t>
  </si>
  <si>
    <t>1.5.</t>
  </si>
  <si>
    <t>Ljeto u Petrinji (Fišijada, koncerti)</t>
  </si>
  <si>
    <t>1.6.</t>
  </si>
  <si>
    <t>Lovrenčevo u Petrinji</t>
  </si>
  <si>
    <t>1.7.</t>
  </si>
  <si>
    <t>Petrinjske legende i priče</t>
  </si>
  <si>
    <t>1.8.</t>
  </si>
  <si>
    <t>FLIK - Festival lončarstva i keramike</t>
  </si>
  <si>
    <t>1.9.</t>
  </si>
  <si>
    <t>Festival kestena</t>
  </si>
  <si>
    <t>1.10.</t>
  </si>
  <si>
    <t>Advent u Petrinji</t>
  </si>
  <si>
    <t>1.11.</t>
  </si>
  <si>
    <t xml:space="preserve">Ostale manifestacije, programi i sajmovi </t>
  </si>
  <si>
    <t>1.12.</t>
  </si>
  <si>
    <t xml:space="preserve">Projekt Cikloturizam </t>
  </si>
  <si>
    <t>1.13.</t>
  </si>
  <si>
    <t>Projekt 'Muzealizacija grada'</t>
  </si>
  <si>
    <t>1.14.</t>
  </si>
  <si>
    <t>Turistička signalizacija</t>
  </si>
  <si>
    <t>1.15.</t>
  </si>
  <si>
    <t>Uređenje tematskih staza po Hrastovačkoj gori</t>
  </si>
  <si>
    <t>1.16.</t>
  </si>
  <si>
    <t>Zelena regeneracija / Grad lipa</t>
  </si>
  <si>
    <t>1.17.</t>
  </si>
  <si>
    <t>Projekt Destinacija Napoleon</t>
  </si>
  <si>
    <t>2.</t>
  </si>
  <si>
    <t>Brošure i info materijali</t>
  </si>
  <si>
    <t>2.1.</t>
  </si>
  <si>
    <t>Informativni vodič 2021.</t>
  </si>
  <si>
    <t>2.2.</t>
  </si>
  <si>
    <t>Planinarsko-turistička karta Petrinje</t>
  </si>
  <si>
    <t>2.3.</t>
  </si>
  <si>
    <t>Ostali promotivni materijal (letci, majice, vrećice)</t>
  </si>
  <si>
    <t>2.4.</t>
  </si>
  <si>
    <t>Petrinjska autohtona jela</t>
  </si>
  <si>
    <t xml:space="preserve">3. </t>
  </si>
  <si>
    <t>Oglašavanje i Internet</t>
  </si>
  <si>
    <t>3.1.</t>
  </si>
  <si>
    <t>Promidžba u medijima, tur. časopisima, Internet</t>
  </si>
  <si>
    <t>II.</t>
  </si>
  <si>
    <t>ADMINISTRATIVNI RASHODI</t>
  </si>
  <si>
    <t>Izdaci za zaposlene</t>
  </si>
  <si>
    <t xml:space="preserve">2. </t>
  </si>
  <si>
    <t>Naknade i troškovi za TV i Skupštinu</t>
  </si>
  <si>
    <t>3.</t>
  </si>
  <si>
    <t>Ostali administrativni troškovi</t>
  </si>
  <si>
    <t>UKUPNO (I. + II.)</t>
  </si>
  <si>
    <t>DIREKTORICA</t>
  </si>
  <si>
    <t>Kristina Suppe</t>
  </si>
  <si>
    <t>2. Izmjene i dopune financijskog plana za 2022. iz Proračuna Grada</t>
  </si>
  <si>
    <t>2. IZMJENE I DOPUNE</t>
  </si>
  <si>
    <t>INDEKS 5/3</t>
  </si>
  <si>
    <t>-</t>
  </si>
  <si>
    <t>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</si>
</sst>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3" fontId="9" fillId="3" borderId="1" xfId="0" applyNumberFormat="1" applyFont="1" applyFill="1" applyBorder="1" applyAlignment="1">
      <alignment horizontal="right"/>
    </xf>
    <xf numFmtId="16" fontId="0" fillId="0" borderId="1" xfId="0" applyNumberFormat="1" applyBorder="1"/>
    <xf numFmtId="0" fontId="0" fillId="0" borderId="1" xfId="0" quotePrefix="1" applyBorder="1"/>
    <xf numFmtId="3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0" fillId="0" borderId="1" xfId="0" applyNumberFormat="1" applyBorder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7" fillId="4" borderId="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27E7-FFF7-41B6-9A89-1F17052AFDD5}">
  <dimension ref="A1:G41"/>
  <sheetViews>
    <sheetView tabSelected="1" topLeftCell="A16" workbookViewId="0">
      <selection activeCell="L30" sqref="L30"/>
    </sheetView>
  </sheetViews>
  <sheetFormatPr defaultRowHeight="14.4" x14ac:dyDescent="0.3"/>
  <cols>
    <col min="1" max="1" width="5.6640625" customWidth="1"/>
    <col min="2" max="2" width="41.44140625" customWidth="1"/>
    <col min="3" max="3" width="14.88671875" customWidth="1"/>
    <col min="4" max="4" width="15.88671875" customWidth="1"/>
    <col min="5" max="5" width="15.5546875" customWidth="1"/>
    <col min="6" max="6" width="14" customWidth="1"/>
    <col min="7" max="7" width="11.77734375" customWidth="1"/>
  </cols>
  <sheetData>
    <row r="1" spans="1:7" ht="15.6" x14ac:dyDescent="0.3">
      <c r="A1" s="1" t="s">
        <v>0</v>
      </c>
      <c r="B1" s="2"/>
      <c r="C1" s="2"/>
      <c r="D1" s="2"/>
      <c r="E1" s="2"/>
      <c r="F1" s="3"/>
    </row>
    <row r="2" spans="1:7" ht="18" x14ac:dyDescent="0.3">
      <c r="A2" s="4" t="s">
        <v>67</v>
      </c>
      <c r="B2" s="5"/>
      <c r="C2" s="6"/>
      <c r="D2" s="6"/>
      <c r="E2" s="6"/>
    </row>
    <row r="5" spans="1:7" ht="31.2" x14ac:dyDescent="0.3">
      <c r="A5" s="7" t="s">
        <v>1</v>
      </c>
      <c r="B5" s="8" t="s">
        <v>2</v>
      </c>
      <c r="C5" s="9" t="s">
        <v>3</v>
      </c>
      <c r="D5" s="9" t="s">
        <v>4</v>
      </c>
      <c r="E5" s="9" t="s">
        <v>68</v>
      </c>
      <c r="F5" s="10" t="s">
        <v>69</v>
      </c>
      <c r="G5" s="29" t="s">
        <v>71</v>
      </c>
    </row>
    <row r="6" spans="1:7" x14ac:dyDescent="0.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30">
        <v>7</v>
      </c>
    </row>
    <row r="7" spans="1:7" x14ac:dyDescent="0.3">
      <c r="A7" s="12" t="s">
        <v>5</v>
      </c>
      <c r="B7" s="13" t="s">
        <v>6</v>
      </c>
      <c r="C7" s="14">
        <f>SUM(C8,C26,C31)</f>
        <v>880000</v>
      </c>
      <c r="D7" s="14">
        <f>SUM(D8,D26,D31)</f>
        <v>1070000</v>
      </c>
      <c r="E7" s="14">
        <f>SUM(E8,E26,E31)</f>
        <v>895420</v>
      </c>
      <c r="F7" s="14">
        <f>SUM(E7/C7)*100</f>
        <v>101.75227272727273</v>
      </c>
      <c r="G7" s="14">
        <f>SUM(E7/E37)*100</f>
        <v>62.726444833625216</v>
      </c>
    </row>
    <row r="8" spans="1:7" x14ac:dyDescent="0.3">
      <c r="A8" s="15" t="s">
        <v>7</v>
      </c>
      <c r="B8" s="15" t="s">
        <v>8</v>
      </c>
      <c r="C8" s="16">
        <f>SUM(C9:C25)</f>
        <v>780000</v>
      </c>
      <c r="D8" s="16">
        <f>SUM(D9:D25)</f>
        <v>946500</v>
      </c>
      <c r="E8" s="16">
        <f>SUM(E9:E25)</f>
        <v>801920</v>
      </c>
      <c r="F8" s="17">
        <f t="shared" ref="F8:F37" si="0">SUM(E8/C8)*100</f>
        <v>102.8102564102564</v>
      </c>
      <c r="G8" s="32">
        <f>SUM(E8/E37)*100</f>
        <v>56.176532399299475</v>
      </c>
    </row>
    <row r="9" spans="1:7" x14ac:dyDescent="0.3">
      <c r="A9" s="18" t="s">
        <v>9</v>
      </c>
      <c r="B9" s="18" t="s">
        <v>10</v>
      </c>
      <c r="C9" s="19">
        <v>20000</v>
      </c>
      <c r="D9" s="19">
        <v>0</v>
      </c>
      <c r="E9" s="19">
        <v>0</v>
      </c>
      <c r="F9" s="22" t="s">
        <v>70</v>
      </c>
      <c r="G9" s="33" t="s">
        <v>70</v>
      </c>
    </row>
    <row r="10" spans="1:7" x14ac:dyDescent="0.3">
      <c r="A10" s="20" t="s">
        <v>11</v>
      </c>
      <c r="B10" s="20" t="s">
        <v>12</v>
      </c>
      <c r="C10" s="21">
        <v>20000</v>
      </c>
      <c r="D10" s="21">
        <v>25000</v>
      </c>
      <c r="E10" s="21">
        <v>33200</v>
      </c>
      <c r="F10" s="22">
        <f t="shared" si="0"/>
        <v>166</v>
      </c>
      <c r="G10" s="31">
        <f t="shared" ref="G10:G15" si="1">SUM(E10/$E$37)*100</f>
        <v>2.3257443082311733</v>
      </c>
    </row>
    <row r="11" spans="1:7" x14ac:dyDescent="0.3">
      <c r="A11" s="20" t="s">
        <v>13</v>
      </c>
      <c r="B11" s="20" t="s">
        <v>14</v>
      </c>
      <c r="C11" s="21">
        <v>0</v>
      </c>
      <c r="D11" s="21">
        <v>7500</v>
      </c>
      <c r="E11" s="21">
        <v>7520</v>
      </c>
      <c r="F11" s="22" t="s">
        <v>70</v>
      </c>
      <c r="G11" s="33" t="s">
        <v>70</v>
      </c>
    </row>
    <row r="12" spans="1:7" x14ac:dyDescent="0.3">
      <c r="A12" s="20" t="s">
        <v>15</v>
      </c>
      <c r="B12" s="20" t="s">
        <v>16</v>
      </c>
      <c r="C12" s="21">
        <v>0</v>
      </c>
      <c r="D12" s="21">
        <v>104000</v>
      </c>
      <c r="E12" s="21">
        <v>104000</v>
      </c>
      <c r="F12" s="22" t="s">
        <v>70</v>
      </c>
      <c r="G12" s="33" t="s">
        <v>70</v>
      </c>
    </row>
    <row r="13" spans="1:7" x14ac:dyDescent="0.3">
      <c r="A13" s="20" t="s">
        <v>17</v>
      </c>
      <c r="B13" s="20" t="s">
        <v>18</v>
      </c>
      <c r="C13" s="21">
        <v>90000</v>
      </c>
      <c r="D13" s="21">
        <v>90000</v>
      </c>
      <c r="E13" s="21">
        <v>41500</v>
      </c>
      <c r="F13" s="22">
        <f t="shared" si="0"/>
        <v>46.111111111111114</v>
      </c>
      <c r="G13" s="31">
        <f t="shared" si="1"/>
        <v>2.9071803852889668</v>
      </c>
    </row>
    <row r="14" spans="1:7" x14ac:dyDescent="0.3">
      <c r="A14" s="20" t="s">
        <v>19</v>
      </c>
      <c r="B14" s="20" t="s">
        <v>20</v>
      </c>
      <c r="C14" s="21">
        <v>100000</v>
      </c>
      <c r="D14" s="21">
        <v>100000</v>
      </c>
      <c r="E14" s="21">
        <v>134200</v>
      </c>
      <c r="F14" s="22">
        <f t="shared" si="0"/>
        <v>134.20000000000002</v>
      </c>
      <c r="G14" s="31">
        <f t="shared" si="1"/>
        <v>9.4010507880910676</v>
      </c>
    </row>
    <row r="15" spans="1:7" x14ac:dyDescent="0.3">
      <c r="A15" s="23" t="s">
        <v>21</v>
      </c>
      <c r="B15" s="20" t="s">
        <v>22</v>
      </c>
      <c r="C15" s="21">
        <v>20000</v>
      </c>
      <c r="D15" s="21">
        <v>40000</v>
      </c>
      <c r="E15" s="21">
        <v>40000</v>
      </c>
      <c r="F15" s="22">
        <f t="shared" si="0"/>
        <v>200</v>
      </c>
      <c r="G15" s="31">
        <f t="shared" si="1"/>
        <v>2.8021015761821366</v>
      </c>
    </row>
    <row r="16" spans="1:7" x14ac:dyDescent="0.3">
      <c r="A16" s="20" t="s">
        <v>23</v>
      </c>
      <c r="B16" s="20" t="s">
        <v>24</v>
      </c>
      <c r="C16" s="21">
        <v>100000</v>
      </c>
      <c r="D16" s="21">
        <v>100000</v>
      </c>
      <c r="E16" s="21">
        <v>34500</v>
      </c>
      <c r="F16" s="22">
        <f t="shared" si="0"/>
        <v>34.5</v>
      </c>
      <c r="G16" s="31">
        <f t="shared" ref="G16:G37" si="2">SUM(E16/$E$37)*100</f>
        <v>2.416812609457093</v>
      </c>
    </row>
    <row r="17" spans="1:7" x14ac:dyDescent="0.3">
      <c r="A17" s="20" t="s">
        <v>25</v>
      </c>
      <c r="B17" s="20" t="s">
        <v>26</v>
      </c>
      <c r="C17" s="21">
        <v>30000</v>
      </c>
      <c r="D17" s="21">
        <v>30000</v>
      </c>
      <c r="E17" s="21">
        <v>35000</v>
      </c>
      <c r="F17" s="22">
        <f t="shared" si="0"/>
        <v>116.66666666666667</v>
      </c>
      <c r="G17" s="31">
        <f t="shared" si="2"/>
        <v>2.4518388791593697</v>
      </c>
    </row>
    <row r="18" spans="1:7" x14ac:dyDescent="0.3">
      <c r="A18" s="20" t="s">
        <v>27</v>
      </c>
      <c r="B18" s="24" t="s">
        <v>28</v>
      </c>
      <c r="C18" s="25">
        <v>100000</v>
      </c>
      <c r="D18" s="25">
        <v>100000</v>
      </c>
      <c r="E18" s="25">
        <v>120000</v>
      </c>
      <c r="F18" s="22">
        <f t="shared" si="0"/>
        <v>120</v>
      </c>
      <c r="G18" s="31">
        <f t="shared" si="2"/>
        <v>8.4063047285464094</v>
      </c>
    </row>
    <row r="19" spans="1:7" x14ac:dyDescent="0.3">
      <c r="A19" s="20" t="s">
        <v>29</v>
      </c>
      <c r="B19" s="20" t="s">
        <v>30</v>
      </c>
      <c r="C19" s="21">
        <v>20000</v>
      </c>
      <c r="D19" s="21">
        <v>20000</v>
      </c>
      <c r="E19" s="21">
        <v>20000</v>
      </c>
      <c r="F19" s="22">
        <f t="shared" si="0"/>
        <v>100</v>
      </c>
      <c r="G19" s="31">
        <f t="shared" si="2"/>
        <v>1.4010507880910683</v>
      </c>
    </row>
    <row r="20" spans="1:7" x14ac:dyDescent="0.3">
      <c r="A20" s="20" t="s">
        <v>31</v>
      </c>
      <c r="B20" s="20" t="s">
        <v>32</v>
      </c>
      <c r="C20" s="21">
        <v>10000</v>
      </c>
      <c r="D20" s="21">
        <v>0</v>
      </c>
      <c r="E20" s="21">
        <v>0</v>
      </c>
      <c r="F20" s="22" t="s">
        <v>70</v>
      </c>
      <c r="G20" s="33" t="s">
        <v>70</v>
      </c>
    </row>
    <row r="21" spans="1:7" x14ac:dyDescent="0.3">
      <c r="A21" s="20" t="s">
        <v>33</v>
      </c>
      <c r="B21" s="20" t="s">
        <v>34</v>
      </c>
      <c r="C21" s="21">
        <v>80000</v>
      </c>
      <c r="D21" s="21">
        <v>80000</v>
      </c>
      <c r="E21" s="21">
        <v>22000</v>
      </c>
      <c r="F21" s="22">
        <f t="shared" si="0"/>
        <v>27.500000000000004</v>
      </c>
      <c r="G21" s="31">
        <f t="shared" si="2"/>
        <v>1.5411558669001753</v>
      </c>
    </row>
    <row r="22" spans="1:7" x14ac:dyDescent="0.3">
      <c r="A22" s="20" t="s">
        <v>35</v>
      </c>
      <c r="B22" s="20" t="s">
        <v>36</v>
      </c>
      <c r="C22" s="25">
        <v>100000</v>
      </c>
      <c r="D22" s="25">
        <v>200000</v>
      </c>
      <c r="E22" s="25">
        <v>120000</v>
      </c>
      <c r="F22" s="22">
        <f t="shared" si="0"/>
        <v>120</v>
      </c>
      <c r="G22" s="31">
        <f t="shared" si="2"/>
        <v>8.4063047285464094</v>
      </c>
    </row>
    <row r="23" spans="1:7" x14ac:dyDescent="0.3">
      <c r="A23" s="20" t="s">
        <v>37</v>
      </c>
      <c r="B23" s="20" t="s">
        <v>38</v>
      </c>
      <c r="C23" s="21">
        <v>50000</v>
      </c>
      <c r="D23" s="21">
        <v>50000</v>
      </c>
      <c r="E23" s="21">
        <v>50000</v>
      </c>
      <c r="F23" s="22">
        <f t="shared" si="0"/>
        <v>100</v>
      </c>
      <c r="G23" s="31">
        <f t="shared" si="2"/>
        <v>3.5026269702276709</v>
      </c>
    </row>
    <row r="24" spans="1:7" x14ac:dyDescent="0.3">
      <c r="A24" s="20" t="s">
        <v>39</v>
      </c>
      <c r="B24" s="20" t="s">
        <v>40</v>
      </c>
      <c r="C24" s="21">
        <v>20000</v>
      </c>
      <c r="D24" s="21">
        <v>0</v>
      </c>
      <c r="E24" s="21">
        <v>20000</v>
      </c>
      <c r="F24" s="22">
        <f>SUM(E24/C24)*100</f>
        <v>100</v>
      </c>
      <c r="G24" s="31">
        <f t="shared" si="2"/>
        <v>1.4010507880910683</v>
      </c>
    </row>
    <row r="25" spans="1:7" x14ac:dyDescent="0.3">
      <c r="A25" s="20" t="s">
        <v>41</v>
      </c>
      <c r="B25" s="20" t="s">
        <v>42</v>
      </c>
      <c r="C25" s="25">
        <v>20000</v>
      </c>
      <c r="D25" s="25">
        <v>0</v>
      </c>
      <c r="E25" s="25">
        <v>20000</v>
      </c>
      <c r="F25" s="22">
        <f t="shared" si="0"/>
        <v>100</v>
      </c>
      <c r="G25" s="31">
        <f t="shared" si="2"/>
        <v>1.4010507880910683</v>
      </c>
    </row>
    <row r="26" spans="1:7" x14ac:dyDescent="0.3">
      <c r="A26" s="15" t="s">
        <v>43</v>
      </c>
      <c r="B26" s="15" t="s">
        <v>44</v>
      </c>
      <c r="C26" s="16">
        <f>SUM(C27:C30)</f>
        <v>80000</v>
      </c>
      <c r="D26" s="16">
        <f>SUM(D27:D30)</f>
        <v>93500</v>
      </c>
      <c r="E26" s="16">
        <f>SUM(E27:E30)</f>
        <v>63500</v>
      </c>
      <c r="F26" s="17">
        <f t="shared" si="0"/>
        <v>79.375</v>
      </c>
      <c r="G26" s="32">
        <f t="shared" si="2"/>
        <v>4.4483362521891419</v>
      </c>
    </row>
    <row r="27" spans="1:7" x14ac:dyDescent="0.3">
      <c r="A27" s="20" t="s">
        <v>45</v>
      </c>
      <c r="B27" s="20" t="s">
        <v>46</v>
      </c>
      <c r="C27" s="21">
        <v>20000</v>
      </c>
      <c r="D27" s="21">
        <v>33500</v>
      </c>
      <c r="E27" s="21">
        <v>33500</v>
      </c>
      <c r="F27" s="22">
        <f t="shared" si="0"/>
        <v>167.5</v>
      </c>
      <c r="G27" s="31">
        <f t="shared" si="2"/>
        <v>2.3467600700525395</v>
      </c>
    </row>
    <row r="28" spans="1:7" x14ac:dyDescent="0.3">
      <c r="A28" s="20" t="s">
        <v>47</v>
      </c>
      <c r="B28" s="20" t="s">
        <v>48</v>
      </c>
      <c r="C28" s="21">
        <v>20000</v>
      </c>
      <c r="D28" s="21">
        <v>20000</v>
      </c>
      <c r="E28" s="21">
        <v>10000</v>
      </c>
      <c r="F28" s="22">
        <f t="shared" si="0"/>
        <v>50</v>
      </c>
      <c r="G28" s="31">
        <f t="shared" si="2"/>
        <v>0.70052539404553416</v>
      </c>
    </row>
    <row r="29" spans="1:7" x14ac:dyDescent="0.3">
      <c r="A29" s="20" t="s">
        <v>49</v>
      </c>
      <c r="B29" s="20" t="s">
        <v>50</v>
      </c>
      <c r="C29" s="21">
        <v>20000</v>
      </c>
      <c r="D29" s="21">
        <v>20000</v>
      </c>
      <c r="E29" s="21">
        <v>20000</v>
      </c>
      <c r="F29" s="22">
        <f t="shared" si="0"/>
        <v>100</v>
      </c>
      <c r="G29" s="31">
        <f t="shared" si="2"/>
        <v>1.4010507880910683</v>
      </c>
    </row>
    <row r="30" spans="1:7" x14ac:dyDescent="0.3">
      <c r="A30" s="20" t="s">
        <v>51</v>
      </c>
      <c r="B30" s="20" t="s">
        <v>52</v>
      </c>
      <c r="C30" s="21">
        <v>20000</v>
      </c>
      <c r="D30" s="21">
        <v>20000</v>
      </c>
      <c r="E30" s="21">
        <v>0</v>
      </c>
      <c r="F30" s="22" t="s">
        <v>70</v>
      </c>
      <c r="G30" s="33" t="s">
        <v>70</v>
      </c>
    </row>
    <row r="31" spans="1:7" x14ac:dyDescent="0.3">
      <c r="A31" s="15" t="s">
        <v>53</v>
      </c>
      <c r="B31" s="15" t="s">
        <v>54</v>
      </c>
      <c r="C31" s="16">
        <f>SUM(C32)</f>
        <v>20000</v>
      </c>
      <c r="D31" s="16">
        <v>30000</v>
      </c>
      <c r="E31" s="16">
        <v>30000</v>
      </c>
      <c r="F31" s="17">
        <f t="shared" si="0"/>
        <v>150</v>
      </c>
      <c r="G31" s="32">
        <f t="shared" si="2"/>
        <v>2.1015761821366024</v>
      </c>
    </row>
    <row r="32" spans="1:7" x14ac:dyDescent="0.3">
      <c r="A32" s="20" t="s">
        <v>55</v>
      </c>
      <c r="B32" s="20" t="s">
        <v>56</v>
      </c>
      <c r="C32" s="21">
        <v>20000</v>
      </c>
      <c r="D32" s="21">
        <v>30000</v>
      </c>
      <c r="E32" s="21">
        <v>30000</v>
      </c>
      <c r="F32" s="22">
        <f t="shared" si="0"/>
        <v>150</v>
      </c>
      <c r="G32" s="31">
        <f t="shared" si="2"/>
        <v>2.1015761821366024</v>
      </c>
    </row>
    <row r="33" spans="1:7" x14ac:dyDescent="0.3">
      <c r="A33" s="12" t="s">
        <v>57</v>
      </c>
      <c r="B33" s="13" t="s">
        <v>58</v>
      </c>
      <c r="C33" s="14">
        <f>SUM(C34:C36)</f>
        <v>470000</v>
      </c>
      <c r="D33" s="14">
        <f>SUM(D34:D36)</f>
        <v>510000</v>
      </c>
      <c r="E33" s="14">
        <f>SUM(E34:E36)</f>
        <v>532080</v>
      </c>
      <c r="F33" s="14">
        <f t="shared" si="0"/>
        <v>113.20851063829787</v>
      </c>
      <c r="G33" s="34">
        <f t="shared" si="2"/>
        <v>37.273555166374784</v>
      </c>
    </row>
    <row r="34" spans="1:7" x14ac:dyDescent="0.3">
      <c r="A34" s="20" t="s">
        <v>7</v>
      </c>
      <c r="B34" s="20" t="s">
        <v>59</v>
      </c>
      <c r="C34" s="21">
        <v>450000</v>
      </c>
      <c r="D34" s="21">
        <v>480000</v>
      </c>
      <c r="E34" s="21">
        <v>497000</v>
      </c>
      <c r="F34" s="22">
        <f t="shared" si="0"/>
        <v>110.44444444444443</v>
      </c>
      <c r="G34" s="31">
        <f t="shared" si="2"/>
        <v>34.81611208406305</v>
      </c>
    </row>
    <row r="35" spans="1:7" x14ac:dyDescent="0.3">
      <c r="A35" s="20" t="s">
        <v>60</v>
      </c>
      <c r="B35" s="20" t="s">
        <v>61</v>
      </c>
      <c r="C35" s="21">
        <v>10000</v>
      </c>
      <c r="D35" s="21">
        <v>15000</v>
      </c>
      <c r="E35" s="21">
        <v>15000</v>
      </c>
      <c r="F35" s="22">
        <f t="shared" si="0"/>
        <v>150</v>
      </c>
      <c r="G35" s="31">
        <f t="shared" si="2"/>
        <v>1.0507880910683012</v>
      </c>
    </row>
    <row r="36" spans="1:7" x14ac:dyDescent="0.3">
      <c r="A36" s="20" t="s">
        <v>62</v>
      </c>
      <c r="B36" s="20" t="s">
        <v>63</v>
      </c>
      <c r="C36" s="21">
        <v>10000</v>
      </c>
      <c r="D36" s="21">
        <v>15000</v>
      </c>
      <c r="E36" s="21">
        <v>20080</v>
      </c>
      <c r="F36" s="22">
        <f t="shared" si="0"/>
        <v>200.8</v>
      </c>
      <c r="G36" s="31">
        <f t="shared" si="2"/>
        <v>1.4066549912434325</v>
      </c>
    </row>
    <row r="37" spans="1:7" ht="15.6" x14ac:dyDescent="0.3">
      <c r="A37" s="26"/>
      <c r="B37" s="27" t="s">
        <v>64</v>
      </c>
      <c r="C37" s="28">
        <f>SUM(C7,C33)</f>
        <v>1350000</v>
      </c>
      <c r="D37" s="28">
        <f>SUM(D7,D33)</f>
        <v>1580000</v>
      </c>
      <c r="E37" s="28">
        <f>SUM(E7,E33)</f>
        <v>1427500</v>
      </c>
      <c r="F37" s="14">
        <f t="shared" si="0"/>
        <v>105.74074074074073</v>
      </c>
      <c r="G37" s="34">
        <f t="shared" si="2"/>
        <v>100</v>
      </c>
    </row>
    <row r="39" spans="1:7" x14ac:dyDescent="0.3">
      <c r="G39" t="s">
        <v>65</v>
      </c>
    </row>
    <row r="41" spans="1:7" x14ac:dyDescent="0.3">
      <c r="G41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matea.rezic@gmail.com</cp:lastModifiedBy>
  <dcterms:created xsi:type="dcterms:W3CDTF">2022-11-11T07:50:33Z</dcterms:created>
  <dcterms:modified xsi:type="dcterms:W3CDTF">2022-11-13T20:34:29Z</dcterms:modified>
</cp:coreProperties>
</file>